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<sst xmlns="http://schemas.openxmlformats.org/spreadsheetml/2006/main" count="42" uniqueCount="38">
  <si>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Watt PMA</t>
  </si>
  <si>
    <t>FC max</t>
  </si>
  <si>
    <t>L1</t>
  </si>
  <si>
    <t>L2</t>
  </si>
  <si>
    <t>L3</t>
  </si>
  <si>
    <t>L4</t>
  </si>
  <si>
    <t>L5</t>
  </si>
  <si>
    <t>L6</t>
  </si>
  <si>
    <t>L7</t>
  </si>
  <si>
    <t>FC</t>
  </si>
  <si>
    <t>Watt</t>
  </si>
  <si>
    <t>Da</t>
  </si>
  <si>
    <t>a</t>
  </si>
  <si>
    <t>più ore</t>
  </si>
  <si>
    <t>1-2 ore</t>
  </si>
  <si>
    <t>20-60 minuti</t>
  </si>
  <si>
    <t>5-10 minuti</t>
  </si>
  <si>
    <t>30" - 120"</t>
  </si>
  <si>
    <t>&lt; 7"</t>
  </si>
  <si>
    <t>Qualità allenate</t>
  </si>
  <si>
    <t>Potenza esplosiva; potenza anaerobica alattacida</t>
  </si>
  <si>
    <t>Potenza aerobica</t>
  </si>
  <si>
    <t>Capacità aerobica 3</t>
  </si>
  <si>
    <t>Capacità aerobica 2</t>
  </si>
  <si>
    <t>Capacità aeriobica 1</t>
  </si>
  <si>
    <t>Potenza anaerobica lattacida; tolleranza al lattato</t>
  </si>
  <si>
    <t>Sprint lunghi da 500 a 1.000 metri - (rec. da 20' a 1h)</t>
  </si>
  <si>
    <t>Scatti; accelerazioni massimali da fermo e da bassa velocità; sprint corti: &lt;200 mt - (rec. 3')</t>
  </si>
  <si>
    <t>Andature intense uniformi</t>
  </si>
  <si>
    <t xml:space="preserve">Tipo inseguimento </t>
  </si>
  <si>
    <t>Esercizi di ritmo variati</t>
  </si>
  <si>
    <t>Andatura uniforme</t>
  </si>
  <si>
    <t>Esercizi di base</t>
  </si>
  <si>
    <t>Durata esercizio</t>
  </si>
  <si>
    <t>e quello della FC max</t>
  </si>
  <si>
    <t>Inserire il valore in watt del test MPA</t>
  </si>
  <si>
    <t>Potenza massima aerobica (PMA)</t>
  </si>
  <si>
    <t xml:space="preserve">Scala d'intensità degli esercizi in base a FCmax e Watt (PMA)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</si>
</sst>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3" fillId="4" borderId="1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2" fillId="7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Alignment="1" applyProtection="1">
      <alignment horizontal="center" wrapText="1"/>
      <protection hidden="1"/>
    </xf>
    <xf numFmtId="0" fontId="2" fillId="9" borderId="1" xfId="0" applyFont="1" applyFill="1" applyBorder="1" applyAlignment="1" applyProtection="1">
      <alignment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wrapText="1"/>
      <protection hidden="1"/>
    </xf>
    <xf numFmtId="0" fontId="2" fillId="10" borderId="1" xfId="0" applyFont="1" applyFill="1" applyBorder="1" applyAlignment="1" applyProtection="1">
      <alignment/>
      <protection hidden="1"/>
    </xf>
    <xf numFmtId="0" fontId="2" fillId="10" borderId="1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Alignment="1" applyProtection="1">
      <alignment horizontal="center" wrapText="1"/>
      <protection hidden="1"/>
    </xf>
    <xf numFmtId="0" fontId="6" fillId="11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133350</xdr:rowOff>
    </xdr:from>
    <xdr:to>
      <xdr:col>2</xdr:col>
      <xdr:colOff>590550</xdr:colOff>
      <xdr:row>2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1581150" y="590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</xdr:row>
      <xdr:rowOff>123825</xdr:rowOff>
    </xdr:from>
    <xdr:to>
      <xdr:col>3</xdr:col>
      <xdr:colOff>0</xdr:colOff>
      <xdr:row>1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1600200" y="352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3.421875" style="3" customWidth="1"/>
    <col min="2" max="5" width="9.140625" style="3" customWidth="1"/>
    <col min="6" max="6" width="18.28125" style="3" customWidth="1"/>
    <col min="7" max="7" width="23.140625" style="3" customWidth="1"/>
    <col min="8" max="8" width="42.7109375" style="3" customWidth="1"/>
    <col min="9" max="16384" width="9.140625" style="3" customWidth="1"/>
  </cols>
  <sheetData>
    <row r="1" spans="1:9" ht="18">
      <c r="A1" s="1"/>
      <c r="B1" s="2" t="s">
        <v>37</v>
      </c>
      <c r="C1" s="1"/>
      <c r="D1" s="1"/>
      <c r="E1" s="1"/>
      <c r="F1" s="1"/>
      <c r="G1" s="1"/>
      <c r="H1" s="1"/>
      <c r="I1" s="1"/>
    </row>
    <row r="2" spans="1:9" ht="18">
      <c r="A2" s="4" t="s">
        <v>0</v>
      </c>
      <c r="B2" s="28">
        <v>310</v>
      </c>
      <c r="C2" s="1"/>
      <c r="D2" s="5" t="s">
        <v>35</v>
      </c>
      <c r="E2" s="6"/>
      <c r="F2" s="6"/>
      <c r="G2" s="6"/>
      <c r="H2" s="1"/>
      <c r="I2" s="1"/>
    </row>
    <row r="3" spans="1:9" ht="18">
      <c r="A3" s="4" t="s">
        <v>1</v>
      </c>
      <c r="B3" s="28">
        <v>178</v>
      </c>
      <c r="C3" s="1"/>
      <c r="D3" s="5" t="s">
        <v>34</v>
      </c>
      <c r="E3" s="1"/>
      <c r="F3" s="1"/>
      <c r="G3" s="1"/>
      <c r="H3" s="1"/>
      <c r="I3" s="1"/>
    </row>
    <row r="4" spans="1:9" ht="18">
      <c r="A4" s="1"/>
      <c r="B4" s="31" t="s">
        <v>9</v>
      </c>
      <c r="C4" s="32"/>
      <c r="D4" s="31" t="s">
        <v>10</v>
      </c>
      <c r="E4" s="32"/>
      <c r="F4" s="29" t="s">
        <v>33</v>
      </c>
      <c r="G4" s="29" t="s">
        <v>19</v>
      </c>
      <c r="H4" s="29" t="s">
        <v>32</v>
      </c>
      <c r="I4" s="1"/>
    </row>
    <row r="5" spans="1:9" ht="18">
      <c r="A5" s="1"/>
      <c r="B5" s="4" t="s">
        <v>11</v>
      </c>
      <c r="C5" s="4" t="s">
        <v>12</v>
      </c>
      <c r="D5" s="4" t="s">
        <v>11</v>
      </c>
      <c r="E5" s="4" t="s">
        <v>12</v>
      </c>
      <c r="F5" s="30"/>
      <c r="G5" s="30"/>
      <c r="H5" s="30"/>
      <c r="I5" s="1"/>
    </row>
    <row r="6" spans="1:9" ht="30" customHeight="1">
      <c r="A6" s="7" t="s">
        <v>2</v>
      </c>
      <c r="B6" s="8">
        <v>120</v>
      </c>
      <c r="C6" s="8">
        <f>$B$3/100*75</f>
        <v>133.5</v>
      </c>
      <c r="D6" s="8">
        <f>$B$2/100*40</f>
        <v>124</v>
      </c>
      <c r="E6" s="8">
        <f>$B$2/100*50</f>
        <v>155</v>
      </c>
      <c r="F6" s="8" t="s">
        <v>13</v>
      </c>
      <c r="G6" s="9" t="s">
        <v>24</v>
      </c>
      <c r="H6" s="9" t="s">
        <v>31</v>
      </c>
      <c r="I6" s="1"/>
    </row>
    <row r="7" spans="1:9" ht="30" customHeight="1">
      <c r="A7" s="10" t="s">
        <v>3</v>
      </c>
      <c r="B7" s="11">
        <f>$B$3/100*76</f>
        <v>135.28</v>
      </c>
      <c r="C7" s="11">
        <f>$B$3/100*85</f>
        <v>151.3</v>
      </c>
      <c r="D7" s="11">
        <f>$B$2/100*50</f>
        <v>155</v>
      </c>
      <c r="E7" s="11">
        <f>$B$2/100*60</f>
        <v>186</v>
      </c>
      <c r="F7" s="11" t="s">
        <v>13</v>
      </c>
      <c r="G7" s="12" t="s">
        <v>23</v>
      </c>
      <c r="H7" s="12" t="s">
        <v>31</v>
      </c>
      <c r="I7" s="1"/>
    </row>
    <row r="8" spans="1:9" ht="30" customHeight="1">
      <c r="A8" s="13" t="s">
        <v>4</v>
      </c>
      <c r="B8" s="14">
        <f>C7+1</f>
        <v>152.3</v>
      </c>
      <c r="C8" s="14">
        <f>$B$3/100*92</f>
        <v>163.76</v>
      </c>
      <c r="D8" s="14">
        <f>$B$2/100*60</f>
        <v>186</v>
      </c>
      <c r="E8" s="14">
        <f>$B$2/100*74</f>
        <v>229.4</v>
      </c>
      <c r="F8" s="14" t="s">
        <v>14</v>
      </c>
      <c r="G8" s="15" t="s">
        <v>22</v>
      </c>
      <c r="H8" s="15" t="s">
        <v>30</v>
      </c>
      <c r="I8" s="1"/>
    </row>
    <row r="9" spans="1:9" ht="30" customHeight="1">
      <c r="A9" s="16" t="s">
        <v>5</v>
      </c>
      <c r="B9" s="17">
        <f>C8+1</f>
        <v>164.76</v>
      </c>
      <c r="C9" s="17">
        <f>$B$3/100*96</f>
        <v>170.88</v>
      </c>
      <c r="D9" s="17">
        <f>$B$2/100*75</f>
        <v>232.5</v>
      </c>
      <c r="E9" s="17">
        <f>$B$2/100*80</f>
        <v>248</v>
      </c>
      <c r="F9" s="17" t="s">
        <v>15</v>
      </c>
      <c r="G9" s="18" t="s">
        <v>21</v>
      </c>
      <c r="H9" s="18" t="s">
        <v>28</v>
      </c>
      <c r="I9" s="1"/>
    </row>
    <row r="10" spans="1:9" ht="30" customHeight="1">
      <c r="A10" s="19" t="s">
        <v>6</v>
      </c>
      <c r="B10" s="20">
        <f>C9+1</f>
        <v>171.88</v>
      </c>
      <c r="C10" s="20">
        <f>$B$3</f>
        <v>178</v>
      </c>
      <c r="D10" s="20">
        <f>B2</f>
        <v>310</v>
      </c>
      <c r="E10" s="20">
        <f>B2</f>
        <v>310</v>
      </c>
      <c r="F10" s="20" t="s">
        <v>16</v>
      </c>
      <c r="G10" s="21" t="s">
        <v>36</v>
      </c>
      <c r="H10" s="21" t="s">
        <v>29</v>
      </c>
      <c r="I10" s="1"/>
    </row>
    <row r="11" spans="1:9" ht="30" customHeight="1">
      <c r="A11" s="22" t="s">
        <v>7</v>
      </c>
      <c r="B11" s="23">
        <f>B3</f>
        <v>178</v>
      </c>
      <c r="C11" s="23">
        <f>B3</f>
        <v>178</v>
      </c>
      <c r="D11" s="23">
        <f>$B$2*1.4</f>
        <v>434</v>
      </c>
      <c r="E11" s="23">
        <f>$B$2*1.5</f>
        <v>465</v>
      </c>
      <c r="F11" s="23" t="s">
        <v>17</v>
      </c>
      <c r="G11" s="24" t="s">
        <v>25</v>
      </c>
      <c r="H11" s="24" t="s">
        <v>26</v>
      </c>
      <c r="I11" s="1"/>
    </row>
    <row r="12" spans="1:9" ht="30" customHeight="1">
      <c r="A12" s="25" t="s">
        <v>8</v>
      </c>
      <c r="B12" s="26">
        <f>$B$3/100*90</f>
        <v>160.2</v>
      </c>
      <c r="C12" s="26">
        <f>$B$3/100*95</f>
        <v>169.1</v>
      </c>
      <c r="D12" s="26">
        <f>$B$2*2.5</f>
        <v>775</v>
      </c>
      <c r="E12" s="26">
        <f>$B$2*2.5</f>
        <v>775</v>
      </c>
      <c r="F12" s="26" t="s">
        <v>18</v>
      </c>
      <c r="G12" s="27" t="s">
        <v>20</v>
      </c>
      <c r="H12" s="27" t="s">
        <v>27</v>
      </c>
      <c r="I12" s="1"/>
    </row>
    <row r="13" spans="1:9" ht="18">
      <c r="A13" s="1"/>
      <c r="B13" s="1"/>
      <c r="C13" s="1"/>
      <c r="D13" s="1"/>
      <c r="E13" s="1"/>
      <c r="F13" s="1"/>
      <c r="G13" s="1"/>
      <c r="H13" s="1"/>
      <c r="I13" s="1"/>
    </row>
    <row r="14" spans="1:9" ht="18">
      <c r="A14" s="1"/>
      <c r="B14" s="1"/>
      <c r="C14" s="1"/>
      <c r="D14" s="1"/>
      <c r="E14" s="1"/>
      <c r="F14" s="1"/>
      <c r="G14" s="1"/>
      <c r="H14" s="1"/>
      <c r="I14" s="1"/>
    </row>
    <row r="15" spans="1:9" ht="18">
      <c r="A15" s="1"/>
      <c r="B15" s="1"/>
      <c r="C15" s="1"/>
      <c r="D15" s="1"/>
      <c r="E15" s="1"/>
      <c r="F15" s="1"/>
      <c r="G15" s="1"/>
      <c r="H15" s="1"/>
      <c r="I15" s="1"/>
    </row>
    <row r="16" spans="1:9" ht="18">
      <c r="A16" s="1"/>
      <c r="B16" s="1"/>
      <c r="C16" s="1"/>
      <c r="D16" s="1"/>
      <c r="E16" s="1"/>
      <c r="F16" s="1"/>
      <c r="G16" s="1"/>
      <c r="H16" s="1"/>
      <c r="I16" s="1"/>
    </row>
    <row r="17" spans="1:9" ht="18">
      <c r="A17" s="1"/>
      <c r="B17" s="1"/>
      <c r="C17" s="1"/>
      <c r="D17" s="1"/>
      <c r="E17" s="1"/>
      <c r="F17" s="1"/>
      <c r="G17" s="1"/>
      <c r="H17" s="1"/>
      <c r="I17" s="1"/>
    </row>
    <row r="18" spans="1:9" ht="18">
      <c r="A18" s="1"/>
      <c r="B18" s="1"/>
      <c r="C18" s="1"/>
      <c r="D18" s="1"/>
      <c r="E18" s="1"/>
      <c r="F18" s="1"/>
      <c r="G18" s="1"/>
      <c r="H18" s="1"/>
      <c r="I18" s="1"/>
    </row>
    <row r="19" spans="1:9" ht="18">
      <c r="A19" s="1"/>
      <c r="B19" s="1"/>
      <c r="C19" s="1"/>
      <c r="D19" s="1"/>
      <c r="E19" s="1"/>
      <c r="F19" s="1"/>
      <c r="G19" s="1"/>
      <c r="H19" s="1"/>
      <c r="I19" s="1"/>
    </row>
  </sheetData>
  <sheetProtection password="C17F" sheet="1" objects="1" scenarios="1"/>
  <mergeCells count="5">
    <mergeCell ref="H4:H5"/>
    <mergeCell ref="B4:C4"/>
    <mergeCell ref="D4:E4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 Edit l'Espresso Div la Repubblica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Cielo alto</dc:title>
  <dc:subject/>
  <dc:creator>redattore</dc:creator>
  <cp:keywords/>
  <dc:description/>
  <cp:lastModifiedBy>redattore</cp:lastModifiedBy>
  <dcterms:created xsi:type="dcterms:W3CDTF">2006-12-01T17:04:14Z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